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FFE6C134-D1FA-437D-8001-2A74F0F958A7}" xr6:coauthVersionLast="45" xr6:coauthVersionMax="45" xr10:uidLastSave="{00000000-0000-0000-0000-000000000000}"/>
  <bookViews>
    <workbookView xWindow="-120" yWindow="-120" windowWidth="29040" windowHeight="15840" xr2:uid="{62FD09F4-7773-40B9-8DA2-DF36DFA7F79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G8" i="1"/>
  <c r="G16" i="1" s="1"/>
  <c r="G6" i="1"/>
  <c r="K14" i="1" l="1"/>
  <c r="G10" i="1"/>
  <c r="G12" i="1"/>
  <c r="K5" i="1"/>
  <c r="K15" i="1"/>
  <c r="K12" i="1"/>
  <c r="K10" i="1"/>
  <c r="K8" i="1"/>
  <c r="K6" i="1"/>
  <c r="K4" i="1"/>
  <c r="G9" i="1"/>
  <c r="G5" i="1"/>
  <c r="G4" i="1"/>
  <c r="G23" i="1" l="1"/>
  <c r="K25" i="1" l="1"/>
  <c r="O25" i="1" s="1"/>
  <c r="K22" i="1"/>
  <c r="O22" i="1" s="1"/>
  <c r="K19" i="1"/>
  <c r="O19" i="1" s="1"/>
  <c r="L19" i="1"/>
</calcChain>
</file>

<file path=xl/sharedStrings.xml><?xml version="1.0" encoding="utf-8"?>
<sst xmlns="http://schemas.openxmlformats.org/spreadsheetml/2006/main" count="26" uniqueCount="25">
  <si>
    <t>Residential - Within City</t>
  </si>
  <si>
    <t>Non Residential - Within City</t>
  </si>
  <si>
    <t>Church</t>
  </si>
  <si>
    <t>Customers</t>
  </si>
  <si>
    <t>Monthly</t>
  </si>
  <si>
    <t>Currrent Rate</t>
  </si>
  <si>
    <t>10 Months</t>
  </si>
  <si>
    <t>11 Months</t>
  </si>
  <si>
    <t>12 Months</t>
  </si>
  <si>
    <t>W/2 Months @ Current Rate</t>
  </si>
  <si>
    <t>W/1 Month @ Current Rate</t>
  </si>
  <si>
    <t>Projections dependent on effective date of increase:</t>
  </si>
  <si>
    <t>Residential - Outside City</t>
  </si>
  <si>
    <t>Non Residential - Outside City</t>
  </si>
  <si>
    <t>1" Meter - Within City</t>
  </si>
  <si>
    <t>1" Meter - Outside City</t>
  </si>
  <si>
    <t>Church - Outside City</t>
  </si>
  <si>
    <t>Current Rate W/No Increase</t>
  </si>
  <si>
    <t>1.5" Meter - Within City</t>
  </si>
  <si>
    <t>1.5"  Meter - Outside City</t>
  </si>
  <si>
    <t>2" Meter - Within City</t>
  </si>
  <si>
    <t>2" Meter - Outside City</t>
  </si>
  <si>
    <t>Outside City - Residences and structures where wastewater service is provided are outside of the city limits</t>
  </si>
  <si>
    <t>Rates Requested During Budget Workshop, Monday, August 10, 2020</t>
  </si>
  <si>
    <t>The last increase in city wastewater rates were in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</si>
</sst>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08B5D-52A1-4FBC-A66E-D9090FE90DB4}">
  <dimension ref="A1:P33"/>
  <sheetViews>
    <sheetView tabSelected="1" workbookViewId="0">
      <selection activeCell="O29" sqref="O29"/>
    </sheetView>
  </sheetViews>
  <sheetFormatPr defaultRowHeight="15" x14ac:dyDescent="0.25"/>
  <cols>
    <col min="1" max="1" width="28.85546875" customWidth="1"/>
    <col min="2" max="2" width="1.5703125" customWidth="1"/>
    <col min="3" max="3" width="10.28515625" customWidth="1"/>
    <col min="4" max="4" width="1.28515625" customWidth="1"/>
    <col min="5" max="5" width="12.85546875" customWidth="1"/>
    <col min="6" max="6" width="1.5703125" customWidth="1"/>
    <col min="7" max="7" width="9.28515625" customWidth="1"/>
    <col min="8" max="8" width="1.7109375" customWidth="1"/>
    <col min="9" max="9" width="9.42578125" customWidth="1"/>
    <col min="10" max="10" width="1.5703125" customWidth="1"/>
    <col min="11" max="11" width="10.28515625" customWidth="1"/>
    <col min="12" max="12" width="1.5703125" customWidth="1"/>
    <col min="13" max="13" width="9.5703125" customWidth="1"/>
    <col min="14" max="14" width="1.28515625" customWidth="1"/>
    <col min="15" max="15" width="9.85546875" customWidth="1"/>
    <col min="16" max="16" width="18.140625" customWidth="1"/>
    <col min="17" max="17" width="16.85546875" customWidth="1"/>
  </cols>
  <sheetData>
    <row r="1" spans="1:12" x14ac:dyDescent="0.25">
      <c r="A1" s="3" t="s">
        <v>23</v>
      </c>
    </row>
    <row r="3" spans="1:12" x14ac:dyDescent="0.25">
      <c r="C3" t="s">
        <v>3</v>
      </c>
      <c r="E3" t="s">
        <v>5</v>
      </c>
      <c r="G3" t="s">
        <v>4</v>
      </c>
      <c r="K3" t="s">
        <v>4</v>
      </c>
    </row>
    <row r="4" spans="1:12" x14ac:dyDescent="0.25">
      <c r="A4" t="s">
        <v>0</v>
      </c>
      <c r="C4">
        <v>216</v>
      </c>
      <c r="E4" s="1">
        <v>30</v>
      </c>
      <c r="F4" s="1"/>
      <c r="G4" s="1">
        <f>SUM(C4*E4)</f>
        <v>6480</v>
      </c>
      <c r="H4" s="1"/>
      <c r="I4" s="1">
        <v>36</v>
      </c>
      <c r="K4" s="1">
        <f>SUM(I4*C4)</f>
        <v>7776</v>
      </c>
      <c r="L4" s="1"/>
    </row>
    <row r="5" spans="1:12" x14ac:dyDescent="0.25">
      <c r="A5" t="s">
        <v>12</v>
      </c>
      <c r="C5">
        <v>11</v>
      </c>
      <c r="E5" s="1">
        <v>30</v>
      </c>
      <c r="F5" s="1"/>
      <c r="G5" s="1">
        <f>SUM(C5*E5)</f>
        <v>330</v>
      </c>
      <c r="H5" s="1"/>
      <c r="I5" s="1">
        <v>46</v>
      </c>
      <c r="K5" s="1">
        <f>SUM(I5*C5)</f>
        <v>506</v>
      </c>
      <c r="L5" s="1"/>
    </row>
    <row r="6" spans="1:12" x14ac:dyDescent="0.25">
      <c r="A6" t="s">
        <v>2</v>
      </c>
      <c r="C6">
        <v>6</v>
      </c>
      <c r="E6" s="1">
        <v>30</v>
      </c>
      <c r="F6" s="1"/>
      <c r="G6" s="1">
        <f>SUM(C6*E6)</f>
        <v>180</v>
      </c>
      <c r="H6" s="1"/>
      <c r="I6" s="1">
        <v>36</v>
      </c>
      <c r="K6" s="1">
        <f t="shared" ref="K6:K15" si="0">SUM(I6*C6)</f>
        <v>216</v>
      </c>
      <c r="L6" s="1"/>
    </row>
    <row r="7" spans="1:12" x14ac:dyDescent="0.25">
      <c r="A7" t="s">
        <v>16</v>
      </c>
      <c r="C7">
        <v>0</v>
      </c>
      <c r="E7" s="1">
        <v>30</v>
      </c>
      <c r="F7" s="1"/>
      <c r="G7" s="1">
        <v>0</v>
      </c>
      <c r="H7" s="1"/>
      <c r="I7" s="1">
        <v>36</v>
      </c>
      <c r="K7" s="1">
        <v>0</v>
      </c>
      <c r="L7" s="1"/>
    </row>
    <row r="8" spans="1:12" x14ac:dyDescent="0.25">
      <c r="A8" t="s">
        <v>1</v>
      </c>
      <c r="C8">
        <v>7</v>
      </c>
      <c r="E8" s="1">
        <v>30</v>
      </c>
      <c r="F8" s="1"/>
      <c r="G8" s="1">
        <f>SUM(C8*E8)</f>
        <v>210</v>
      </c>
      <c r="H8" s="1"/>
      <c r="I8" s="1">
        <v>56</v>
      </c>
      <c r="K8" s="1">
        <f t="shared" si="0"/>
        <v>392</v>
      </c>
      <c r="L8" s="1"/>
    </row>
    <row r="9" spans="1:12" x14ac:dyDescent="0.25">
      <c r="A9" t="s">
        <v>13</v>
      </c>
      <c r="C9">
        <v>0</v>
      </c>
      <c r="E9" s="1">
        <v>30</v>
      </c>
      <c r="F9" s="1"/>
      <c r="G9" s="1">
        <f>SUM(C9*E9)</f>
        <v>0</v>
      </c>
      <c r="H9" s="1"/>
      <c r="I9" s="1">
        <v>66</v>
      </c>
      <c r="K9" s="1">
        <v>0</v>
      </c>
      <c r="L9" s="1"/>
    </row>
    <row r="10" spans="1:12" x14ac:dyDescent="0.25">
      <c r="A10" t="s">
        <v>14</v>
      </c>
      <c r="C10">
        <v>0</v>
      </c>
      <c r="E10" s="1">
        <v>100</v>
      </c>
      <c r="F10" s="1"/>
      <c r="G10" s="1">
        <f>SUM(C10*E10)</f>
        <v>0</v>
      </c>
      <c r="H10" s="1"/>
      <c r="I10" s="1">
        <v>150</v>
      </c>
      <c r="K10" s="1">
        <f t="shared" si="0"/>
        <v>0</v>
      </c>
      <c r="L10" s="1"/>
    </row>
    <row r="11" spans="1:12" x14ac:dyDescent="0.25">
      <c r="A11" t="s">
        <v>15</v>
      </c>
      <c r="C11">
        <v>0</v>
      </c>
      <c r="E11" s="1">
        <v>100</v>
      </c>
      <c r="F11" s="1"/>
      <c r="G11" s="1">
        <v>0</v>
      </c>
      <c r="H11" s="1"/>
      <c r="I11" s="1">
        <v>200</v>
      </c>
      <c r="K11" s="1">
        <v>0</v>
      </c>
      <c r="L11" s="1"/>
    </row>
    <row r="12" spans="1:12" x14ac:dyDescent="0.25">
      <c r="A12" t="s">
        <v>18</v>
      </c>
      <c r="C12">
        <v>0</v>
      </c>
      <c r="E12" s="1">
        <v>150</v>
      </c>
      <c r="F12" s="1"/>
      <c r="G12" s="1">
        <f>SUM(C12*E12)</f>
        <v>0</v>
      </c>
      <c r="H12" s="1"/>
      <c r="I12" s="1">
        <v>200</v>
      </c>
      <c r="K12" s="1">
        <f t="shared" si="0"/>
        <v>0</v>
      </c>
      <c r="L12" s="1"/>
    </row>
    <row r="13" spans="1:12" x14ac:dyDescent="0.25">
      <c r="A13" t="s">
        <v>19</v>
      </c>
      <c r="C13">
        <v>0</v>
      </c>
      <c r="E13" s="1">
        <v>150</v>
      </c>
      <c r="F13" s="1"/>
      <c r="G13" s="1">
        <v>0</v>
      </c>
      <c r="H13" s="1"/>
      <c r="I13" s="1">
        <v>300</v>
      </c>
      <c r="K13" s="1">
        <v>0</v>
      </c>
      <c r="L13" s="1"/>
    </row>
    <row r="14" spans="1:12" x14ac:dyDescent="0.25">
      <c r="A14" t="s">
        <v>20</v>
      </c>
      <c r="C14">
        <v>3</v>
      </c>
      <c r="E14" s="1">
        <v>200</v>
      </c>
      <c r="F14" s="1"/>
      <c r="G14" s="1">
        <v>600</v>
      </c>
      <c r="H14" s="1"/>
      <c r="I14" s="1">
        <v>250</v>
      </c>
      <c r="K14" s="1">
        <f>SUM(I14*C14)</f>
        <v>750</v>
      </c>
      <c r="L14" s="1"/>
    </row>
    <row r="15" spans="1:12" x14ac:dyDescent="0.25">
      <c r="A15" t="s">
        <v>21</v>
      </c>
      <c r="C15">
        <v>0</v>
      </c>
      <c r="E15" s="1">
        <v>200</v>
      </c>
      <c r="F15" s="1"/>
      <c r="G15" s="2">
        <v>0</v>
      </c>
      <c r="H15" s="1"/>
      <c r="I15" s="1">
        <v>400</v>
      </c>
      <c r="K15" s="2">
        <f t="shared" si="0"/>
        <v>0</v>
      </c>
      <c r="L15" s="1"/>
    </row>
    <row r="16" spans="1:12" x14ac:dyDescent="0.25">
      <c r="G16" s="1">
        <f>SUM(G4:G15)</f>
        <v>7800</v>
      </c>
      <c r="K16" s="1">
        <f>SUM(K4:K15)</f>
        <v>9640</v>
      </c>
    </row>
    <row r="18" spans="1:16" x14ac:dyDescent="0.25">
      <c r="I18" s="3" t="s">
        <v>11</v>
      </c>
      <c r="J18" s="3"/>
      <c r="K18" s="3"/>
      <c r="L18" s="3"/>
      <c r="M18" s="3"/>
      <c r="N18" s="3"/>
      <c r="O18" s="3"/>
      <c r="P18" s="3"/>
    </row>
    <row r="19" spans="1:16" x14ac:dyDescent="0.25">
      <c r="G19" s="1"/>
      <c r="I19" t="s">
        <v>6</v>
      </c>
      <c r="K19" s="1">
        <f>SUM(K16*10)</f>
        <v>96400</v>
      </c>
      <c r="L19">
        <f ca="1">+L19</f>
        <v>0</v>
      </c>
      <c r="M19" s="1">
        <v>15600</v>
      </c>
      <c r="O19" s="4">
        <f>SUM(K19+M19)</f>
        <v>112000</v>
      </c>
    </row>
    <row r="20" spans="1:16" x14ac:dyDescent="0.25">
      <c r="G20" s="1"/>
      <c r="K20" s="1"/>
      <c r="M20" s="1"/>
      <c r="O20" t="s">
        <v>9</v>
      </c>
    </row>
    <row r="21" spans="1:16" x14ac:dyDescent="0.25">
      <c r="G21" s="1"/>
      <c r="K21" s="1"/>
      <c r="M21" s="1"/>
    </row>
    <row r="22" spans="1:16" x14ac:dyDescent="0.25">
      <c r="G22" s="1"/>
      <c r="I22" t="s">
        <v>7</v>
      </c>
      <c r="K22" s="1">
        <f>SUM(K16*11)</f>
        <v>106040</v>
      </c>
      <c r="M22" s="1">
        <v>7800</v>
      </c>
      <c r="O22" s="4">
        <f>SUM(K22+M22)</f>
        <v>113840</v>
      </c>
    </row>
    <row r="23" spans="1:16" x14ac:dyDescent="0.25">
      <c r="B23" s="3" t="s">
        <v>17</v>
      </c>
      <c r="C23" s="3"/>
      <c r="D23" s="3"/>
      <c r="E23" s="3"/>
      <c r="G23" s="4">
        <f>SUM(G16*12)</f>
        <v>93600</v>
      </c>
      <c r="K23" s="1"/>
      <c r="M23" s="1"/>
      <c r="O23" t="s">
        <v>10</v>
      </c>
    </row>
    <row r="24" spans="1:16" x14ac:dyDescent="0.25">
      <c r="G24" s="1"/>
      <c r="K24" s="1"/>
      <c r="M24" s="1"/>
    </row>
    <row r="25" spans="1:16" x14ac:dyDescent="0.25">
      <c r="F25" s="3"/>
      <c r="G25" s="4"/>
      <c r="I25" t="s">
        <v>8</v>
      </c>
      <c r="K25" s="1">
        <f>SUM(K16*12)</f>
        <v>115680</v>
      </c>
      <c r="O25" s="4">
        <f>SUM(K25+M25)</f>
        <v>115680</v>
      </c>
    </row>
    <row r="26" spans="1:16" x14ac:dyDescent="0.25">
      <c r="E26" s="3"/>
    </row>
    <row r="30" spans="1:16" x14ac:dyDescent="0.25">
      <c r="A30" t="s">
        <v>22</v>
      </c>
    </row>
    <row r="33" spans="1:1" x14ac:dyDescent="0.25">
      <c r="A33" t="s">
        <v>24</v>
      </c>
    </row>
  </sheetData>
  <pageMargins left="0.2" right="0.2" top="0.75" bottom="0.75" header="0.3" footer="0.3"/>
  <pageSetup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2020-08-25T14:17:15Z</cp:lastPrinted>
  <dcterms:created xsi:type="dcterms:W3CDTF">2020-08-11T14:43:53Z</dcterms:created>
  <dcterms:modified xsi:type="dcterms:W3CDTF">2020-08-25T14:17:24Z</dcterms:modified>
</cp:coreProperties>
</file>